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Hankinnat\Asfaltointi\2020\Valmiit asiakirjat\"/>
    </mc:Choice>
  </mc:AlternateContent>
  <bookViews>
    <workbookView xWindow="0" yWindow="0" windowWidth="23040" windowHeight="9192"/>
  </bookViews>
  <sheets>
    <sheet name="Taul1" sheetId="1" r:id="rId1"/>
  </sheets>
  <definedNames>
    <definedName name="_xlnm.Print_Area" localSheetId="0">Taul1!$A$1:$Q$52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P28" i="1"/>
  <c r="P27" i="1"/>
  <c r="P26" i="1"/>
  <c r="P15" i="1"/>
  <c r="P14" i="1"/>
  <c r="P13" i="1"/>
  <c r="P12" i="1"/>
  <c r="E14" i="1"/>
  <c r="E15" i="1" l="1"/>
  <c r="E13" i="1" l="1"/>
  <c r="E12" i="1"/>
  <c r="P30" i="1" l="1"/>
</calcChain>
</file>

<file path=xl/sharedStrings.xml><?xml version="1.0" encoding="utf-8"?>
<sst xmlns="http://schemas.openxmlformats.org/spreadsheetml/2006/main" count="112" uniqueCount="79">
  <si>
    <t>Hatttulan kunta</t>
  </si>
  <si>
    <t>Tarjouslomake</t>
  </si>
  <si>
    <t>tarkenne</t>
  </si>
  <si>
    <t>pituus</t>
  </si>
  <si>
    <t>leveys</t>
  </si>
  <si>
    <t>AB 16/100</t>
  </si>
  <si>
    <t>AB 16/120</t>
  </si>
  <si>
    <t>verkko</t>
  </si>
  <si>
    <t>jyrsintä</t>
  </si>
  <si>
    <t>liimaus</t>
  </si>
  <si>
    <t>tasaus-massa</t>
  </si>
  <si>
    <t>pohjan viimeistely +5cm        +10cm</t>
  </si>
  <si>
    <t>kokonaishinta</t>
  </si>
  <si>
    <t>Asfalttipaikkaukset</t>
  </si>
  <si>
    <t>AB 11</t>
  </si>
  <si>
    <t>AB 16</t>
  </si>
  <si>
    <t>SMA 11/16</t>
  </si>
  <si>
    <t xml:space="preserve">paikattava alue  </t>
  </si>
  <si>
    <t xml:space="preserve">Asfaltointikohteiden kokonaishinta: </t>
  </si>
  <si>
    <t xml:space="preserve">miestyö €/h: </t>
  </si>
  <si>
    <t xml:space="preserve">kaivinkone €/h: </t>
  </si>
  <si>
    <t xml:space="preserve">kuorma-auto 4-aks. €/h: </t>
  </si>
  <si>
    <t xml:space="preserve">tiehöylä €/h: </t>
  </si>
  <si>
    <t xml:space="preserve">Muut hinnat </t>
  </si>
  <si>
    <t>Yksikköhintoihin sisältyy sauman liuostus. Pohjatöihin tulee sisältyä pohjan aukaisu, reunojen leikkaus, tarvittava lisämurske, pohjan tiivistys, saumojen jälkiliuostus sekä ylimääräisen materiaalin poisto. Pohjien viimeistelyssä käytettävä kiviaines +5cm #0-16KaM ja +10cm #0-32 KaM</t>
  </si>
  <si>
    <t>²</t>
  </si>
  <si>
    <t>TARJOUSHINNAT €/m²</t>
  </si>
  <si>
    <t>ARVIOIDUT MENEKIT  (m²)</t>
  </si>
  <si>
    <t xml:space="preserve">1-10 m²  </t>
  </si>
  <si>
    <t xml:space="preserve">11-50 m²  </t>
  </si>
  <si>
    <t xml:space="preserve">51-200 m²  </t>
  </si>
  <si>
    <t xml:space="preserve">201-500 m²  </t>
  </si>
  <si>
    <t>€/m²</t>
  </si>
  <si>
    <t>Täytä tarjoushinta keltaisiin laatikoihin.</t>
  </si>
  <si>
    <t>*ilmoitetut määrät eivät ole tarkemitattuja ja saattavat poiketa todellisesta</t>
  </si>
  <si>
    <t>neliöt*</t>
  </si>
  <si>
    <t>Tarjoajan tiedot</t>
  </si>
  <si>
    <t>Tarjoaja:</t>
  </si>
  <si>
    <t>Y-tunnus:</t>
  </si>
  <si>
    <t>Yhteyshenkilö:</t>
  </si>
  <si>
    <t>Puhelin:</t>
  </si>
  <si>
    <t>Sähköposti:</t>
  </si>
  <si>
    <t>paikka ja pvm:</t>
  </si>
  <si>
    <t>allekirjoitus:</t>
  </si>
  <si>
    <t>Taulukko laskee automaattisesti kokonaishinnat syötettyjen arvojen perusteella.</t>
  </si>
  <si>
    <t xml:space="preserve">kansiston säätö, kelluva €/kpl: </t>
  </si>
  <si>
    <t xml:space="preserve">kansiston säätö, korokerenkain €/kpl: </t>
  </si>
  <si>
    <t xml:space="preserve">reunatukien oikaisu/korjaus €/m: </t>
  </si>
  <si>
    <t>pohjatöineen €/m2</t>
  </si>
  <si>
    <t>valmiille pohjille €/m2</t>
  </si>
  <si>
    <t>Hattulantie</t>
  </si>
  <si>
    <t>Pälkäneentie - Teollisuustie (+50m)</t>
  </si>
  <si>
    <t>Rannikontie</t>
  </si>
  <si>
    <t>Merventien pää</t>
  </si>
  <si>
    <t>Vanhainkodintie</t>
  </si>
  <si>
    <t>Kinnalantie KLV</t>
  </si>
  <si>
    <t>Vanhan asfal-tin poisto</t>
  </si>
  <si>
    <t>Hattulantie - Parolantie</t>
  </si>
  <si>
    <t>Parolantie</t>
  </si>
  <si>
    <t>Kinnalantien risteyksen korotus</t>
  </si>
  <si>
    <t>pohjan viimeistely +10cm        +15cm</t>
  </si>
  <si>
    <t>Kinnalantie</t>
  </si>
  <si>
    <t>AB 11/100</t>
  </si>
  <si>
    <t>kiveyksen purku</t>
  </si>
  <si>
    <t>kenttä-kiveys</t>
  </si>
  <si>
    <t>TARJOUSHINNAT KINNALANTIEN KLV €/m²</t>
  </si>
  <si>
    <t>betoni-kiveys</t>
  </si>
  <si>
    <t>reuna-kivi (€/m)</t>
  </si>
  <si>
    <t>Korotettu suojatie S-Marketin jälkeen</t>
  </si>
  <si>
    <t>Uraremix</t>
  </si>
  <si>
    <t>Teollisuustie - Kinnalantie</t>
  </si>
  <si>
    <t>Kohde</t>
  </si>
  <si>
    <t>Yksikköhintoihin sisältyy sauman liuostus. Pohjatöihin tulee sisältyä pohjan aukaisu, reunojen leikkaus, tarvittava lisämurske, pohjan tiivistys, saumojen jälkiliuostus sekä ylimääräisen materiaalin poisto. Pohjien viimeistelyssä käytettävä kiviaines #0-32 KaM. Kenttäkiveys ja reunakiven asennus sisältävät materiaalin. Betonikiveykseen käytetään paikalta purettavia kiviä.</t>
  </si>
  <si>
    <t xml:space="preserve">betonireunakiven asennus, sis. kiven €/m: </t>
  </si>
  <si>
    <t xml:space="preserve">reunasorastus €/m: </t>
  </si>
  <si>
    <t xml:space="preserve">hidastetöyssy**, €/kpl: </t>
  </si>
  <si>
    <t xml:space="preserve">     korkeus 10cm</t>
  </si>
  <si>
    <t>**Hidastetöyssyn koko 4m x 7m + 1:10 luiskat molemmin puolin,</t>
  </si>
  <si>
    <t>Katusaneeraus- ja asfaltointityöt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</si>
</sst>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B]_-;\-* #,##0.00\ [$€-40B]_-;_-* &quot;-&quot;??\ [$€-40B]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/>
      <bottom style="dashed">
        <color auto="1"/>
      </bottom>
      <diagonal/>
    </border>
    <border>
      <left style="medium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dash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/>
      <right style="medium">
        <color auto="1"/>
      </right>
      <top style="dashed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quotePrefix="1" applyAlignment="1">
      <alignment horizontal="center"/>
    </xf>
    <xf numFmtId="0" fontId="0" fillId="0" borderId="0" xfId="0" applyAlignment="1">
      <alignment horizontal="right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/>
    <xf numFmtId="0" fontId="0" fillId="0" borderId="21" xfId="0" applyBorder="1" applyAlignment="1">
      <alignment horizontal="center"/>
    </xf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6" xfId="0" applyFill="1" applyBorder="1"/>
    <xf numFmtId="0" fontId="0" fillId="2" borderId="16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17" fontId="0" fillId="0" borderId="0" xfId="0" quotePrefix="1" applyNumberFormat="1" applyAlignment="1">
      <alignment horizontal="center"/>
    </xf>
    <xf numFmtId="16" fontId="0" fillId="0" borderId="33" xfId="0" quotePrefix="1" applyNumberFormat="1" applyBorder="1" applyAlignment="1">
      <alignment horizontal="center"/>
    </xf>
    <xf numFmtId="17" fontId="0" fillId="0" borderId="34" xfId="0" quotePrefix="1" applyNumberFormat="1" applyBorder="1" applyAlignment="1">
      <alignment horizontal="center"/>
    </xf>
    <xf numFmtId="0" fontId="0" fillId="0" borderId="35" xfId="0" quotePrefix="1" applyBorder="1" applyAlignment="1">
      <alignment horizontal="center"/>
    </xf>
    <xf numFmtId="0" fontId="0" fillId="0" borderId="33" xfId="0" quotePrefix="1" applyBorder="1" applyAlignment="1">
      <alignment horizontal="center"/>
    </xf>
    <xf numFmtId="0" fontId="0" fillId="0" borderId="34" xfId="0" applyBorder="1"/>
    <xf numFmtId="0" fontId="0" fillId="0" borderId="36" xfId="0" applyBorder="1"/>
    <xf numFmtId="0" fontId="0" fillId="0" borderId="0" xfId="0" applyFill="1" applyBorder="1" applyAlignment="1">
      <alignment horizontal="right"/>
    </xf>
    <xf numFmtId="164" fontId="0" fillId="0" borderId="0" xfId="0" quotePrefix="1" applyNumberFormat="1" applyAlignment="1">
      <alignment horizont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164" fontId="0" fillId="3" borderId="24" xfId="0" applyNumberFormat="1" applyFill="1" applyBorder="1" applyAlignment="1" applyProtection="1">
      <alignment horizontal="center" vertical="center"/>
      <protection locked="0"/>
    </xf>
    <xf numFmtId="164" fontId="0" fillId="3" borderId="25" xfId="0" applyNumberFormat="1" applyFill="1" applyBorder="1" applyAlignment="1" applyProtection="1">
      <alignment horizontal="center" vertical="center"/>
      <protection locked="0"/>
    </xf>
    <xf numFmtId="164" fontId="0" fillId="3" borderId="30" xfId="0" applyNumberFormat="1" applyFill="1" applyBorder="1" applyAlignment="1" applyProtection="1">
      <alignment horizontal="center" vertical="center"/>
      <protection locked="0"/>
    </xf>
    <xf numFmtId="164" fontId="0" fillId="3" borderId="26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6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17" xfId="0" applyNumberFormat="1" applyFill="1" applyBorder="1" applyAlignment="1" applyProtection="1">
      <alignment horizontal="center" vertical="center"/>
      <protection locked="0"/>
    </xf>
    <xf numFmtId="164" fontId="0" fillId="3" borderId="15" xfId="0" applyNumberFormat="1" applyFill="1" applyBorder="1" applyAlignment="1" applyProtection="1">
      <alignment horizontal="center" vertical="center"/>
      <protection locked="0"/>
    </xf>
    <xf numFmtId="164" fontId="0" fillId="3" borderId="16" xfId="0" applyNumberFormat="1" applyFill="1" applyBorder="1" applyAlignment="1" applyProtection="1">
      <alignment horizontal="center" vertical="center"/>
      <protection locked="0"/>
    </xf>
    <xf numFmtId="164" fontId="0" fillId="3" borderId="31" xfId="0" applyNumberFormat="1" applyFill="1" applyBorder="1" applyAlignment="1" applyProtection="1">
      <alignment horizontal="center" vertical="center"/>
      <protection locked="0"/>
    </xf>
    <xf numFmtId="164" fontId="0" fillId="3" borderId="17" xfId="0" applyNumberFormat="1" applyFill="1" applyBorder="1" applyAlignment="1" applyProtection="1">
      <alignment horizontal="center" vertical="center"/>
      <protection locked="0"/>
    </xf>
    <xf numFmtId="164" fontId="0" fillId="4" borderId="27" xfId="0" applyNumberFormat="1" applyFill="1" applyBorder="1" applyAlignment="1" applyProtection="1">
      <alignment horizontal="center" vertical="center"/>
      <protection locked="0"/>
    </xf>
    <xf numFmtId="164" fontId="0" fillId="4" borderId="28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29" xfId="0" applyNumberFormat="1" applyFill="1" applyBorder="1" applyAlignment="1" applyProtection="1">
      <alignment horizontal="center" vertical="center"/>
      <protection locked="0"/>
    </xf>
    <xf numFmtId="0" fontId="0" fillId="3" borderId="23" xfId="0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0" fillId="0" borderId="37" xfId="0" applyBorder="1"/>
    <xf numFmtId="0" fontId="0" fillId="0" borderId="37" xfId="0" applyBorder="1" applyProtection="1">
      <protection locked="0"/>
    </xf>
    <xf numFmtId="0" fontId="0" fillId="4" borderId="0" xfId="0" applyFill="1" applyProtection="1">
      <protection locked="0"/>
    </xf>
    <xf numFmtId="0" fontId="0" fillId="0" borderId="0" xfId="0" applyProtection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8" fillId="0" borderId="38" xfId="0" applyFont="1" applyFill="1" applyBorder="1"/>
    <xf numFmtId="0" fontId="8" fillId="0" borderId="39" xfId="0" applyFont="1" applyFill="1" applyBorder="1"/>
    <xf numFmtId="0" fontId="8" fillId="0" borderId="39" xfId="0" applyFont="1" applyFill="1" applyBorder="1" applyAlignment="1">
      <alignment horizontal="center"/>
    </xf>
    <xf numFmtId="164" fontId="8" fillId="0" borderId="42" xfId="0" applyNumberFormat="1" applyFont="1" applyFill="1" applyBorder="1"/>
    <xf numFmtId="0" fontId="8" fillId="0" borderId="43" xfId="0" applyFont="1" applyFill="1" applyBorder="1"/>
    <xf numFmtId="164" fontId="8" fillId="0" borderId="44" xfId="0" applyNumberFormat="1" applyFont="1" applyFill="1" applyBorder="1"/>
    <xf numFmtId="0" fontId="0" fillId="0" borderId="43" xfId="0" applyFont="1" applyFill="1" applyBorder="1"/>
    <xf numFmtId="164" fontId="0" fillId="0" borderId="44" xfId="0" applyNumberFormat="1" applyFill="1" applyBorder="1"/>
    <xf numFmtId="164" fontId="0" fillId="2" borderId="45" xfId="0" applyNumberFormat="1" applyFill="1" applyBorder="1"/>
    <xf numFmtId="0" fontId="0" fillId="0" borderId="46" xfId="0" applyFont="1" applyBorder="1"/>
    <xf numFmtId="164" fontId="0" fillId="0" borderId="47" xfId="0" applyNumberFormat="1" applyBorder="1"/>
    <xf numFmtId="0" fontId="0" fillId="2" borderId="48" xfId="0" applyFont="1" applyFill="1" applyBorder="1"/>
    <xf numFmtId="0" fontId="0" fillId="2" borderId="49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38" xfId="0" applyFont="1" applyBorder="1"/>
    <xf numFmtId="0" fontId="0" fillId="0" borderId="39" xfId="0" applyBorder="1"/>
    <xf numFmtId="0" fontId="0" fillId="0" borderId="42" xfId="0" applyBorder="1"/>
    <xf numFmtId="0" fontId="2" fillId="0" borderId="43" xfId="0" applyFont="1" applyBorder="1"/>
    <xf numFmtId="0" fontId="0" fillId="0" borderId="44" xfId="0" applyBorder="1"/>
    <xf numFmtId="0" fontId="5" fillId="0" borderId="43" xfId="0" applyFont="1" applyBorder="1"/>
    <xf numFmtId="0" fontId="6" fillId="0" borderId="43" xfId="0" applyFont="1" applyBorder="1"/>
    <xf numFmtId="0" fontId="0" fillId="0" borderId="43" xfId="0" applyBorder="1"/>
    <xf numFmtId="0" fontId="0" fillId="0" borderId="54" xfId="0" applyFont="1" applyBorder="1"/>
    <xf numFmtId="0" fontId="0" fillId="0" borderId="44" xfId="0" applyBorder="1" applyAlignment="1">
      <alignment horizontal="center"/>
    </xf>
    <xf numFmtId="0" fontId="0" fillId="2" borderId="55" xfId="0" applyFont="1" applyFill="1" applyBorder="1"/>
    <xf numFmtId="0" fontId="0" fillId="2" borderId="46" xfId="0" applyFont="1" applyFill="1" applyBorder="1"/>
    <xf numFmtId="164" fontId="0" fillId="2" borderId="47" xfId="0" applyNumberFormat="1" applyFill="1" applyBorder="1"/>
    <xf numFmtId="0" fontId="0" fillId="6" borderId="48" xfId="0" applyFont="1" applyFill="1" applyBorder="1"/>
    <xf numFmtId="0" fontId="0" fillId="6" borderId="49" xfId="0" applyFill="1" applyBorder="1"/>
    <xf numFmtId="0" fontId="0" fillId="6" borderId="49" xfId="0" applyFill="1" applyBorder="1" applyAlignment="1">
      <alignment horizontal="center"/>
    </xf>
    <xf numFmtId="0" fontId="0" fillId="6" borderId="50" xfId="0" applyFill="1" applyBorder="1" applyAlignment="1">
      <alignment horizontal="center"/>
    </xf>
    <xf numFmtId="0" fontId="0" fillId="6" borderId="51" xfId="0" applyFill="1" applyBorder="1" applyAlignment="1">
      <alignment horizontal="center"/>
    </xf>
    <xf numFmtId="0" fontId="0" fillId="6" borderId="52" xfId="0" applyFill="1" applyBorder="1" applyAlignment="1">
      <alignment horizontal="center"/>
    </xf>
    <xf numFmtId="164" fontId="0" fillId="6" borderId="53" xfId="0" applyNumberFormat="1" applyFill="1" applyBorder="1"/>
    <xf numFmtId="0" fontId="0" fillId="0" borderId="31" xfId="0" applyBorder="1"/>
    <xf numFmtId="0" fontId="0" fillId="2" borderId="56" xfId="0" applyFill="1" applyBorder="1"/>
    <xf numFmtId="164" fontId="0" fillId="2" borderId="57" xfId="0" applyNumberFormat="1" applyFill="1" applyBorder="1"/>
    <xf numFmtId="164" fontId="0" fillId="0" borderId="58" xfId="0" applyNumberFormat="1" applyBorder="1"/>
    <xf numFmtId="164" fontId="0" fillId="2" borderId="59" xfId="0" applyNumberFormat="1" applyFill="1" applyBorder="1"/>
    <xf numFmtId="0" fontId="0" fillId="0" borderId="13" xfId="0" applyFill="1" applyBorder="1"/>
    <xf numFmtId="0" fontId="0" fillId="2" borderId="62" xfId="0" applyFill="1" applyBorder="1" applyAlignment="1">
      <alignment horizontal="center"/>
    </xf>
    <xf numFmtId="0" fontId="8" fillId="0" borderId="0" xfId="0" applyFont="1"/>
    <xf numFmtId="0" fontId="8" fillId="0" borderId="0" xfId="0" applyFont="1" applyFill="1" applyBorder="1" applyAlignment="1">
      <alignment horizontal="right"/>
    </xf>
    <xf numFmtId="0" fontId="0" fillId="4" borderId="23" xfId="0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0" fillId="0" borderId="13" xfId="0" applyFill="1" applyBorder="1" applyAlignment="1">
      <alignment horizontal="center"/>
    </xf>
    <xf numFmtId="0" fontId="0" fillId="0" borderId="60" xfId="0" quotePrefix="1" applyBorder="1" applyAlignment="1">
      <alignment horizontal="center" wrapText="1"/>
    </xf>
    <xf numFmtId="0" fontId="0" fillId="0" borderId="13" xfId="0" quotePrefix="1" applyBorder="1" applyAlignment="1">
      <alignment horizontal="center" wrapText="1"/>
    </xf>
    <xf numFmtId="0" fontId="0" fillId="0" borderId="6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6" xfId="0" quotePrefix="1" applyBorder="1" applyAlignment="1">
      <alignment horizontal="center" wrapText="1"/>
    </xf>
    <xf numFmtId="0" fontId="0" fillId="0" borderId="7" xfId="0" quotePrefix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1" fillId="2" borderId="40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164" fontId="2" fillId="5" borderId="4" xfId="0" applyNumberFormat="1" applyFont="1" applyFill="1" applyBorder="1" applyAlignment="1">
      <alignment horizontal="center"/>
    </xf>
    <xf numFmtId="164" fontId="2" fillId="5" borderId="5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showGridLines="0" tabSelected="1" zoomScaleNormal="100" zoomScalePageLayoutView="50" workbookViewId="0">
      <selection activeCell="O2" sqref="O2"/>
    </sheetView>
  </sheetViews>
  <sheetFormatPr defaultRowHeight="14.4" x14ac:dyDescent="0.3"/>
  <cols>
    <col min="1" max="1" width="17.33203125" customWidth="1"/>
    <col min="2" max="2" width="31.44140625" customWidth="1"/>
    <col min="3" max="4" width="8.6640625" customWidth="1"/>
    <col min="5" max="5" width="10.33203125" customWidth="1"/>
    <col min="6" max="7" width="8.6640625" customWidth="1"/>
    <col min="8" max="8" width="10.33203125" customWidth="1"/>
    <col min="9" max="9" width="9.88671875" customWidth="1"/>
    <col min="10" max="11" width="7" customWidth="1"/>
    <col min="13" max="13" width="8.5546875" customWidth="1"/>
    <col min="14" max="14" width="8.88671875" customWidth="1"/>
    <col min="15" max="15" width="12.109375" customWidth="1"/>
    <col min="16" max="16" width="13.6640625" customWidth="1"/>
    <col min="17" max="17" width="3.6640625" customWidth="1"/>
  </cols>
  <sheetData>
    <row r="1" spans="1:21" ht="18" x14ac:dyDescent="0.35">
      <c r="A1" s="1" t="s">
        <v>0</v>
      </c>
    </row>
    <row r="2" spans="1:21" ht="18" x14ac:dyDescent="0.35">
      <c r="A2" s="1" t="s">
        <v>78</v>
      </c>
    </row>
    <row r="3" spans="1:21" ht="18.600000000000001" thickBot="1" x14ac:dyDescent="0.4">
      <c r="A3" s="1" t="s">
        <v>1</v>
      </c>
    </row>
    <row r="4" spans="1:21" ht="15.75" customHeight="1" thickTop="1" thickBot="1" x14ac:dyDescent="0.4">
      <c r="A4" s="88"/>
      <c r="B4" s="89"/>
      <c r="C4" s="89"/>
      <c r="D4" s="89"/>
      <c r="E4" s="89"/>
      <c r="F4" s="135" t="s">
        <v>26</v>
      </c>
      <c r="G4" s="136"/>
      <c r="H4" s="136"/>
      <c r="I4" s="136"/>
      <c r="J4" s="136"/>
      <c r="K4" s="136"/>
      <c r="L4" s="136"/>
      <c r="M4" s="136"/>
      <c r="N4" s="136"/>
      <c r="O4" s="137"/>
      <c r="P4" s="90"/>
    </row>
    <row r="5" spans="1:21" ht="30.75" customHeight="1" thickBot="1" x14ac:dyDescent="0.4">
      <c r="A5" s="91"/>
      <c r="B5" s="86"/>
      <c r="C5" s="86"/>
      <c r="D5" s="86"/>
      <c r="E5" s="86"/>
      <c r="F5" s="132" t="s">
        <v>11</v>
      </c>
      <c r="G5" s="133"/>
      <c r="H5" s="5" t="s">
        <v>5</v>
      </c>
      <c r="I5" s="5" t="s">
        <v>6</v>
      </c>
      <c r="J5" s="6" t="s">
        <v>10</v>
      </c>
      <c r="K5" s="5" t="s">
        <v>7</v>
      </c>
      <c r="L5" s="6" t="s">
        <v>69</v>
      </c>
      <c r="M5" s="5" t="s">
        <v>8</v>
      </c>
      <c r="N5" s="5" t="s">
        <v>9</v>
      </c>
      <c r="O5" s="7" t="s">
        <v>56</v>
      </c>
      <c r="P5" s="92"/>
      <c r="U5" s="59" t="s">
        <v>25</v>
      </c>
    </row>
    <row r="6" spans="1:21" ht="18.600000000000001" thickBot="1" x14ac:dyDescent="0.4">
      <c r="A6" s="93" t="s">
        <v>33</v>
      </c>
      <c r="B6" s="86"/>
      <c r="C6" s="86"/>
      <c r="D6" s="86"/>
      <c r="E6" s="87" t="s">
        <v>32</v>
      </c>
      <c r="F6" s="36"/>
      <c r="G6" s="37"/>
      <c r="H6" s="37"/>
      <c r="I6" s="37"/>
      <c r="J6" s="37"/>
      <c r="K6" s="37"/>
      <c r="L6" s="37"/>
      <c r="M6" s="37"/>
      <c r="N6" s="37"/>
      <c r="O6" s="38"/>
      <c r="P6" s="92"/>
    </row>
    <row r="7" spans="1:21" ht="17.25" customHeight="1" x14ac:dyDescent="0.3">
      <c r="A7" s="94" t="s">
        <v>44</v>
      </c>
      <c r="B7" s="86"/>
      <c r="C7" s="86"/>
      <c r="D7" s="86"/>
      <c r="E7" s="86"/>
      <c r="F7" s="134" t="s">
        <v>24</v>
      </c>
      <c r="G7" s="134"/>
      <c r="H7" s="134"/>
      <c r="I7" s="134"/>
      <c r="J7" s="134"/>
      <c r="K7" s="134"/>
      <c r="L7" s="134"/>
      <c r="M7" s="134"/>
      <c r="N7" s="134"/>
      <c r="O7" s="134"/>
      <c r="P7" s="92"/>
    </row>
    <row r="8" spans="1:21" ht="22.5" customHeight="1" x14ac:dyDescent="0.35">
      <c r="A8" s="91"/>
      <c r="B8" s="86"/>
      <c r="C8" s="86"/>
      <c r="D8" s="86"/>
      <c r="E8" s="86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92"/>
    </row>
    <row r="9" spans="1:21" ht="9.75" customHeight="1" thickBot="1" x14ac:dyDescent="0.4">
      <c r="A9" s="91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92"/>
      <c r="T9" s="66"/>
    </row>
    <row r="10" spans="1:21" ht="15" thickBot="1" x14ac:dyDescent="0.35">
      <c r="A10" s="95"/>
      <c r="B10" s="86"/>
      <c r="C10" s="86"/>
      <c r="D10" s="86"/>
      <c r="E10" s="86"/>
      <c r="F10" s="118" t="s">
        <v>27</v>
      </c>
      <c r="G10" s="119"/>
      <c r="H10" s="119"/>
      <c r="I10" s="119"/>
      <c r="J10" s="119"/>
      <c r="K10" s="119"/>
      <c r="L10" s="119"/>
      <c r="M10" s="119"/>
      <c r="N10" s="119"/>
      <c r="O10" s="120"/>
      <c r="P10" s="92"/>
    </row>
    <row r="11" spans="1:21" ht="30.75" customHeight="1" thickBot="1" x14ac:dyDescent="0.35">
      <c r="A11" s="96" t="s">
        <v>71</v>
      </c>
      <c r="B11" s="8" t="s">
        <v>2</v>
      </c>
      <c r="C11" s="9" t="s">
        <v>3</v>
      </c>
      <c r="D11" s="9" t="s">
        <v>4</v>
      </c>
      <c r="E11" s="10" t="s">
        <v>35</v>
      </c>
      <c r="F11" s="132" t="s">
        <v>11</v>
      </c>
      <c r="G11" s="133"/>
      <c r="H11" s="5" t="s">
        <v>5</v>
      </c>
      <c r="I11" s="5" t="s">
        <v>6</v>
      </c>
      <c r="J11" s="6" t="s">
        <v>10</v>
      </c>
      <c r="K11" s="5" t="s">
        <v>7</v>
      </c>
      <c r="L11" s="6" t="s">
        <v>69</v>
      </c>
      <c r="M11" s="5" t="s">
        <v>8</v>
      </c>
      <c r="N11" s="5" t="s">
        <v>9</v>
      </c>
      <c r="O11" s="7" t="s">
        <v>56</v>
      </c>
      <c r="P11" s="97" t="s">
        <v>12</v>
      </c>
    </row>
    <row r="12" spans="1:21" x14ac:dyDescent="0.3">
      <c r="A12" s="98" t="s">
        <v>50</v>
      </c>
      <c r="B12" s="16" t="s">
        <v>51</v>
      </c>
      <c r="C12" s="17">
        <v>220</v>
      </c>
      <c r="D12" s="17">
        <v>11</v>
      </c>
      <c r="E12" s="18">
        <f>C12*D12</f>
        <v>2420</v>
      </c>
      <c r="F12" s="19"/>
      <c r="G12" s="20"/>
      <c r="H12" s="20"/>
      <c r="I12" s="20">
        <v>2420</v>
      </c>
      <c r="J12" s="20"/>
      <c r="K12" s="20"/>
      <c r="L12" s="20"/>
      <c r="M12" s="20">
        <v>800</v>
      </c>
      <c r="N12" s="20">
        <v>2420</v>
      </c>
      <c r="O12" s="21"/>
      <c r="P12" s="80">
        <f>I12*I6+M12*M6+N12*N6</f>
        <v>0</v>
      </c>
    </row>
    <row r="13" spans="1:21" x14ac:dyDescent="0.3">
      <c r="A13" s="81" t="s">
        <v>52</v>
      </c>
      <c r="B13" s="14" t="s">
        <v>53</v>
      </c>
      <c r="C13" s="12">
        <v>440</v>
      </c>
      <c r="D13" s="12">
        <v>7</v>
      </c>
      <c r="E13" s="15">
        <f t="shared" ref="E13" si="0">C13*D13</f>
        <v>3080</v>
      </c>
      <c r="F13" s="11"/>
      <c r="G13" s="12"/>
      <c r="H13" s="12"/>
      <c r="I13" s="12">
        <v>3080</v>
      </c>
      <c r="J13" s="12"/>
      <c r="K13" s="12"/>
      <c r="L13" s="12"/>
      <c r="M13" s="12">
        <v>350</v>
      </c>
      <c r="N13" s="12">
        <v>3080</v>
      </c>
      <c r="O13" s="13"/>
      <c r="P13" s="82">
        <f>I13*I6+M13*M6+N13*N6</f>
        <v>0</v>
      </c>
    </row>
    <row r="14" spans="1:21" x14ac:dyDescent="0.3">
      <c r="A14" s="99" t="s">
        <v>50</v>
      </c>
      <c r="B14" s="22" t="s">
        <v>70</v>
      </c>
      <c r="C14" s="23">
        <v>1000</v>
      </c>
      <c r="D14" s="23">
        <v>4</v>
      </c>
      <c r="E14" s="24">
        <f>C14*D14</f>
        <v>4000</v>
      </c>
      <c r="F14" s="25"/>
      <c r="G14" s="23"/>
      <c r="H14" s="23"/>
      <c r="I14" s="23"/>
      <c r="J14" s="23"/>
      <c r="K14" s="23"/>
      <c r="L14" s="23">
        <v>4000</v>
      </c>
      <c r="M14" s="23"/>
      <c r="N14" s="23"/>
      <c r="O14" s="26"/>
      <c r="P14" s="100">
        <f>L14*L6</f>
        <v>0</v>
      </c>
    </row>
    <row r="15" spans="1:21" ht="15" thickBot="1" x14ac:dyDescent="0.35">
      <c r="A15" s="101" t="s">
        <v>54</v>
      </c>
      <c r="B15" s="102"/>
      <c r="C15" s="103">
        <v>160</v>
      </c>
      <c r="D15" s="103">
        <v>4.5</v>
      </c>
      <c r="E15" s="104">
        <f>C15*D15</f>
        <v>720</v>
      </c>
      <c r="F15" s="105"/>
      <c r="G15" s="103">
        <v>720</v>
      </c>
      <c r="H15" s="103">
        <v>720</v>
      </c>
      <c r="I15" s="103"/>
      <c r="J15" s="103"/>
      <c r="K15" s="103"/>
      <c r="L15" s="103"/>
      <c r="M15" s="103"/>
      <c r="N15" s="103"/>
      <c r="O15" s="106">
        <v>720</v>
      </c>
      <c r="P15" s="107">
        <f>G15*G6+H15*H6+O15*O6</f>
        <v>0</v>
      </c>
    </row>
    <row r="16" spans="1:21" ht="15.6" thickTop="1" thickBot="1" x14ac:dyDescent="0.35">
      <c r="A16" s="67"/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9"/>
    </row>
    <row r="17" spans="1:17" ht="15.6" thickTop="1" thickBot="1" x14ac:dyDescent="0.35">
      <c r="A17" s="72"/>
      <c r="B17" s="73"/>
      <c r="C17" s="74"/>
      <c r="D17" s="74"/>
      <c r="E17" s="74"/>
      <c r="F17" s="135" t="s">
        <v>65</v>
      </c>
      <c r="G17" s="136"/>
      <c r="H17" s="136"/>
      <c r="I17" s="136"/>
      <c r="J17" s="136"/>
      <c r="K17" s="136"/>
      <c r="L17" s="136"/>
      <c r="M17" s="136"/>
      <c r="N17" s="136"/>
      <c r="O17" s="137"/>
      <c r="P17" s="75"/>
    </row>
    <row r="18" spans="1:17" ht="28.8" customHeight="1" thickBot="1" x14ac:dyDescent="0.35">
      <c r="A18" s="76"/>
      <c r="B18" s="67"/>
      <c r="C18" s="68"/>
      <c r="D18" s="68"/>
      <c r="E18" s="68"/>
      <c r="F18" s="132" t="s">
        <v>60</v>
      </c>
      <c r="G18" s="133"/>
      <c r="H18" s="5" t="s">
        <v>62</v>
      </c>
      <c r="I18" s="5" t="s">
        <v>6</v>
      </c>
      <c r="J18" s="6" t="s">
        <v>8</v>
      </c>
      <c r="K18" s="6" t="s">
        <v>64</v>
      </c>
      <c r="L18" s="6" t="s">
        <v>66</v>
      </c>
      <c r="M18" s="6" t="s">
        <v>67</v>
      </c>
      <c r="N18" s="6" t="s">
        <v>63</v>
      </c>
      <c r="O18" s="7" t="s">
        <v>56</v>
      </c>
      <c r="P18" s="77"/>
    </row>
    <row r="19" spans="1:17" ht="15" customHeight="1" thickBot="1" x14ac:dyDescent="0.4">
      <c r="A19" s="93" t="s">
        <v>33</v>
      </c>
      <c r="B19" s="86"/>
      <c r="C19" s="86"/>
      <c r="D19" s="71"/>
      <c r="E19" s="71"/>
      <c r="F19" s="36"/>
      <c r="G19" s="37"/>
      <c r="H19" s="37"/>
      <c r="I19" s="37"/>
      <c r="J19" s="37"/>
      <c r="K19" s="37"/>
      <c r="L19" s="37"/>
      <c r="M19" s="37"/>
      <c r="N19" s="37"/>
      <c r="O19" s="38"/>
      <c r="P19" s="79"/>
    </row>
    <row r="20" spans="1:17" ht="15" customHeight="1" x14ac:dyDescent="0.3">
      <c r="A20" s="94" t="s">
        <v>44</v>
      </c>
      <c r="B20" s="86"/>
      <c r="C20" s="86"/>
      <c r="D20" s="71"/>
      <c r="E20" s="71"/>
      <c r="F20" s="121" t="s">
        <v>72</v>
      </c>
      <c r="G20" s="121"/>
      <c r="H20" s="121"/>
      <c r="I20" s="121"/>
      <c r="J20" s="121"/>
      <c r="K20" s="121"/>
      <c r="L20" s="121"/>
      <c r="M20" s="121"/>
      <c r="N20" s="121"/>
      <c r="O20" s="121"/>
      <c r="P20" s="122"/>
    </row>
    <row r="21" spans="1:17" ht="15" customHeight="1" x14ac:dyDescent="0.3">
      <c r="A21" s="78"/>
      <c r="B21" s="70"/>
      <c r="C21" s="71"/>
      <c r="D21" s="71"/>
      <c r="E21" s="7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2"/>
    </row>
    <row r="22" spans="1:17" ht="15" customHeight="1" thickBot="1" x14ac:dyDescent="0.35">
      <c r="A22" s="78"/>
      <c r="B22" s="70"/>
      <c r="C22" s="71"/>
      <c r="D22" s="71"/>
      <c r="E22" s="7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2"/>
    </row>
    <row r="23" spans="1:17" ht="15" customHeight="1" thickBot="1" x14ac:dyDescent="0.35">
      <c r="A23" s="78"/>
      <c r="B23" s="70"/>
      <c r="C23" s="71"/>
      <c r="D23" s="71"/>
      <c r="E23" s="71"/>
      <c r="F23" s="118" t="s">
        <v>27</v>
      </c>
      <c r="G23" s="119"/>
      <c r="H23" s="119"/>
      <c r="I23" s="119"/>
      <c r="J23" s="119"/>
      <c r="K23" s="119"/>
      <c r="L23" s="119"/>
      <c r="M23" s="119"/>
      <c r="N23" s="119"/>
      <c r="O23" s="120"/>
      <c r="P23" s="79"/>
    </row>
    <row r="24" spans="1:17" ht="15" customHeight="1" x14ac:dyDescent="0.3">
      <c r="A24" s="78"/>
      <c r="B24" s="113"/>
      <c r="C24" s="123" t="s">
        <v>3</v>
      </c>
      <c r="D24" s="123" t="s">
        <v>4</v>
      </c>
      <c r="E24" s="123" t="s">
        <v>35</v>
      </c>
      <c r="F24" s="124" t="s">
        <v>60</v>
      </c>
      <c r="G24" s="124"/>
      <c r="H24" s="126" t="s">
        <v>62</v>
      </c>
      <c r="I24" s="126" t="s">
        <v>6</v>
      </c>
      <c r="J24" s="128" t="s">
        <v>8</v>
      </c>
      <c r="K24" s="128" t="s">
        <v>64</v>
      </c>
      <c r="L24" s="128" t="s">
        <v>66</v>
      </c>
      <c r="M24" s="128" t="s">
        <v>67</v>
      </c>
      <c r="N24" s="128" t="s">
        <v>63</v>
      </c>
      <c r="O24" s="130" t="s">
        <v>56</v>
      </c>
      <c r="P24" s="79"/>
    </row>
    <row r="25" spans="1:17" ht="15" customHeight="1" thickBot="1" x14ac:dyDescent="0.35">
      <c r="A25" s="78" t="s">
        <v>71</v>
      </c>
      <c r="B25" s="113" t="s">
        <v>2</v>
      </c>
      <c r="C25" s="123"/>
      <c r="D25" s="123"/>
      <c r="E25" s="123"/>
      <c r="F25" s="125"/>
      <c r="G25" s="125"/>
      <c r="H25" s="127"/>
      <c r="I25" s="127"/>
      <c r="J25" s="129"/>
      <c r="K25" s="129"/>
      <c r="L25" s="129"/>
      <c r="M25" s="129"/>
      <c r="N25" s="129"/>
      <c r="O25" s="131"/>
      <c r="P25" s="79"/>
    </row>
    <row r="26" spans="1:17" x14ac:dyDescent="0.3">
      <c r="A26" s="98" t="s">
        <v>55</v>
      </c>
      <c r="B26" s="16" t="s">
        <v>57</v>
      </c>
      <c r="C26" s="17">
        <v>140</v>
      </c>
      <c r="D26" s="17">
        <v>3</v>
      </c>
      <c r="E26" s="17">
        <f>C26*D26</f>
        <v>420</v>
      </c>
      <c r="F26" s="17">
        <v>315</v>
      </c>
      <c r="G26" s="17"/>
      <c r="H26" s="17">
        <v>315</v>
      </c>
      <c r="I26" s="17"/>
      <c r="J26" s="17"/>
      <c r="K26" s="17"/>
      <c r="L26" s="17">
        <v>30</v>
      </c>
      <c r="M26" s="17">
        <v>20</v>
      </c>
      <c r="N26" s="17">
        <v>150</v>
      </c>
      <c r="O26" s="114">
        <v>165</v>
      </c>
      <c r="P26" s="110">
        <f>F26*F19+H26*H19+L26*L19+M26*M19+N26*N19+O26*O19</f>
        <v>0</v>
      </c>
    </row>
    <row r="27" spans="1:17" x14ac:dyDescent="0.3">
      <c r="A27" s="81" t="s">
        <v>58</v>
      </c>
      <c r="B27" s="108" t="s">
        <v>59</v>
      </c>
      <c r="C27" s="12"/>
      <c r="D27" s="12"/>
      <c r="E27" s="12">
        <v>950</v>
      </c>
      <c r="F27" s="12">
        <v>370</v>
      </c>
      <c r="G27" s="12">
        <v>580</v>
      </c>
      <c r="H27" s="12">
        <v>370</v>
      </c>
      <c r="I27" s="12">
        <v>580</v>
      </c>
      <c r="J27" s="12"/>
      <c r="K27" s="12">
        <v>36</v>
      </c>
      <c r="L27" s="12"/>
      <c r="M27" s="12">
        <v>35</v>
      </c>
      <c r="N27" s="12"/>
      <c r="O27" s="13">
        <v>950</v>
      </c>
      <c r="P27" s="111">
        <f>F27*F19+G27*G19+H27*H19+I27*I19+K27*K19+M27*M19+O27*O19</f>
        <v>0</v>
      </c>
    </row>
    <row r="28" spans="1:17" ht="15" thickBot="1" x14ac:dyDescent="0.35">
      <c r="A28" s="83" t="s">
        <v>61</v>
      </c>
      <c r="B28" s="109" t="s">
        <v>68</v>
      </c>
      <c r="C28" s="84"/>
      <c r="D28" s="84"/>
      <c r="E28" s="84">
        <v>60</v>
      </c>
      <c r="F28" s="84"/>
      <c r="G28" s="84"/>
      <c r="H28" s="84">
        <v>100</v>
      </c>
      <c r="I28" s="84"/>
      <c r="J28" s="84">
        <v>15</v>
      </c>
      <c r="K28" s="84"/>
      <c r="L28" s="84"/>
      <c r="M28" s="84"/>
      <c r="N28" s="84"/>
      <c r="O28" s="85"/>
      <c r="P28" s="112">
        <f>H28*H19+J28*J19</f>
        <v>0</v>
      </c>
    </row>
    <row r="29" spans="1:17" ht="15.6" thickTop="1" thickBot="1" x14ac:dyDescent="0.35">
      <c r="A29" s="2"/>
      <c r="C29" s="60" t="s">
        <v>34</v>
      </c>
    </row>
    <row r="30" spans="1:17" ht="18.600000000000001" thickBot="1" x14ac:dyDescent="0.4">
      <c r="A30" s="2"/>
      <c r="O30" s="4" t="s">
        <v>18</v>
      </c>
      <c r="P30" s="138">
        <f>SUM(P12:P29)</f>
        <v>0</v>
      </c>
      <c r="Q30" s="139"/>
    </row>
    <row r="31" spans="1:17" x14ac:dyDescent="0.3">
      <c r="A31" s="2"/>
    </row>
    <row r="32" spans="1:17" ht="15" thickBot="1" x14ac:dyDescent="0.35">
      <c r="A32" s="2"/>
      <c r="B32" s="4" t="s">
        <v>13</v>
      </c>
    </row>
    <row r="33" spans="1:13" ht="15" thickBot="1" x14ac:dyDescent="0.35">
      <c r="A33" s="2"/>
      <c r="C33" s="140" t="s">
        <v>48</v>
      </c>
      <c r="D33" s="141"/>
      <c r="E33" s="142"/>
      <c r="F33" s="140" t="s">
        <v>49</v>
      </c>
      <c r="G33" s="141"/>
      <c r="H33" s="142"/>
      <c r="L33" s="34" t="s">
        <v>23</v>
      </c>
    </row>
    <row r="34" spans="1:13" x14ac:dyDescent="0.3">
      <c r="A34" s="2"/>
      <c r="B34" s="4" t="s">
        <v>17</v>
      </c>
      <c r="C34" s="28" t="s">
        <v>14</v>
      </c>
      <c r="D34" s="29" t="s">
        <v>15</v>
      </c>
      <c r="E34" s="30" t="s">
        <v>16</v>
      </c>
      <c r="F34" s="31" t="s">
        <v>14</v>
      </c>
      <c r="G34" s="32" t="s">
        <v>15</v>
      </c>
      <c r="H34" s="33" t="s">
        <v>16</v>
      </c>
      <c r="L34" s="34" t="s">
        <v>19</v>
      </c>
      <c r="M34" s="55"/>
    </row>
    <row r="35" spans="1:13" x14ac:dyDescent="0.3">
      <c r="A35" s="2"/>
      <c r="B35" s="4" t="s">
        <v>28</v>
      </c>
      <c r="C35" s="39"/>
      <c r="D35" s="40"/>
      <c r="E35" s="41"/>
      <c r="F35" s="39"/>
      <c r="G35" s="40"/>
      <c r="H35" s="42"/>
      <c r="L35" s="34" t="s">
        <v>20</v>
      </c>
      <c r="M35" s="56"/>
    </row>
    <row r="36" spans="1:13" x14ac:dyDescent="0.3">
      <c r="A36" s="2"/>
      <c r="B36" s="4" t="s">
        <v>29</v>
      </c>
      <c r="C36" s="43"/>
      <c r="D36" s="44"/>
      <c r="E36" s="45"/>
      <c r="F36" s="43"/>
      <c r="G36" s="44"/>
      <c r="H36" s="46"/>
      <c r="L36" s="34" t="s">
        <v>21</v>
      </c>
      <c r="M36" s="57"/>
    </row>
    <row r="37" spans="1:13" x14ac:dyDescent="0.3">
      <c r="A37" s="2"/>
      <c r="B37" s="4" t="s">
        <v>30</v>
      </c>
      <c r="C37" s="47"/>
      <c r="D37" s="48"/>
      <c r="E37" s="49"/>
      <c r="F37" s="47"/>
      <c r="G37" s="48"/>
      <c r="H37" s="50"/>
      <c r="L37" s="34" t="s">
        <v>22</v>
      </c>
      <c r="M37" s="58"/>
    </row>
    <row r="38" spans="1:13" ht="15" thickBot="1" x14ac:dyDescent="0.35">
      <c r="A38" s="2"/>
      <c r="B38" s="4" t="s">
        <v>31</v>
      </c>
      <c r="C38" s="51"/>
      <c r="D38" s="52"/>
      <c r="E38" s="53"/>
      <c r="F38" s="51"/>
      <c r="G38" s="52"/>
      <c r="H38" s="54"/>
      <c r="I38" s="115"/>
      <c r="J38" s="115"/>
      <c r="K38" s="115"/>
      <c r="L38" s="116" t="s">
        <v>45</v>
      </c>
      <c r="M38" s="57"/>
    </row>
    <row r="39" spans="1:13" x14ac:dyDescent="0.3">
      <c r="A39" s="2"/>
      <c r="B39" s="4"/>
      <c r="C39" s="35"/>
      <c r="D39" s="27"/>
      <c r="E39" s="3"/>
      <c r="F39" s="3"/>
      <c r="I39" s="115"/>
      <c r="J39" s="115"/>
      <c r="K39" s="115"/>
      <c r="L39" s="116" t="s">
        <v>46</v>
      </c>
      <c r="M39" s="65"/>
    </row>
    <row r="40" spans="1:13" x14ac:dyDescent="0.3">
      <c r="A40" s="2"/>
      <c r="I40" s="115"/>
      <c r="J40" s="115"/>
      <c r="K40" s="115"/>
      <c r="L40" s="116" t="s">
        <v>47</v>
      </c>
      <c r="M40" s="57"/>
    </row>
    <row r="41" spans="1:13" ht="18" x14ac:dyDescent="0.35">
      <c r="A41" s="1" t="s">
        <v>36</v>
      </c>
      <c r="I41" s="115"/>
      <c r="J41" s="115"/>
      <c r="K41" s="115"/>
      <c r="L41" s="116" t="s">
        <v>73</v>
      </c>
      <c r="M41" s="65"/>
    </row>
    <row r="42" spans="1:13" ht="15.6" x14ac:dyDescent="0.3">
      <c r="A42" s="62" t="s">
        <v>37</v>
      </c>
      <c r="B42" s="64"/>
      <c r="I42" s="115"/>
      <c r="J42" s="115"/>
      <c r="K42" s="115"/>
      <c r="L42" s="116" t="s">
        <v>74</v>
      </c>
      <c r="M42" s="57"/>
    </row>
    <row r="43" spans="1:13" ht="15.6" x14ac:dyDescent="0.3">
      <c r="A43" s="62" t="s">
        <v>38</v>
      </c>
      <c r="B43" s="64"/>
      <c r="I43" s="115"/>
      <c r="J43" s="115"/>
      <c r="K43" s="115"/>
      <c r="L43" s="116" t="s">
        <v>75</v>
      </c>
      <c r="M43" s="117"/>
    </row>
    <row r="44" spans="1:13" ht="15.6" x14ac:dyDescent="0.3">
      <c r="A44" s="62" t="s">
        <v>39</v>
      </c>
      <c r="B44" s="64"/>
    </row>
    <row r="45" spans="1:13" ht="15.6" x14ac:dyDescent="0.3">
      <c r="A45" s="62" t="s">
        <v>40</v>
      </c>
      <c r="B45" s="64"/>
      <c r="I45" t="s">
        <v>77</v>
      </c>
    </row>
    <row r="46" spans="1:13" ht="15.6" x14ac:dyDescent="0.3">
      <c r="A46" s="62" t="s">
        <v>41</v>
      </c>
      <c r="B46" s="64"/>
      <c r="I46" t="s">
        <v>76</v>
      </c>
    </row>
    <row r="47" spans="1:13" ht="15.6" x14ac:dyDescent="0.3">
      <c r="A47" s="62"/>
    </row>
    <row r="48" spans="1:13" ht="15.6" x14ac:dyDescent="0.3">
      <c r="A48" s="62" t="s">
        <v>42</v>
      </c>
      <c r="B48" s="64"/>
    </row>
    <row r="49" spans="1:2" ht="15.6" x14ac:dyDescent="0.3">
      <c r="A49" s="62"/>
    </row>
    <row r="50" spans="1:2" ht="15.6" x14ac:dyDescent="0.3">
      <c r="A50" s="62" t="s">
        <v>43</v>
      </c>
      <c r="B50" s="63"/>
    </row>
    <row r="51" spans="1:2" ht="15.6" x14ac:dyDescent="0.3">
      <c r="A51" s="61"/>
    </row>
    <row r="52" spans="1:2" ht="15.6" x14ac:dyDescent="0.3">
      <c r="A52" s="61"/>
    </row>
    <row r="53" spans="1:2" ht="18" customHeight="1" x14ac:dyDescent="0.3">
      <c r="A53" s="61"/>
    </row>
    <row r="54" spans="1:2" ht="18" customHeight="1" x14ac:dyDescent="0.3">
      <c r="A54" s="61"/>
    </row>
    <row r="55" spans="1:2" ht="18" customHeight="1" x14ac:dyDescent="0.3">
      <c r="A55" s="61"/>
    </row>
    <row r="56" spans="1:2" ht="18" customHeight="1" x14ac:dyDescent="0.3">
      <c r="A56" s="61"/>
    </row>
    <row r="57" spans="1:2" ht="18" customHeight="1" x14ac:dyDescent="0.3"/>
    <row r="59" spans="1:2" ht="18" customHeight="1" x14ac:dyDescent="0.3"/>
  </sheetData>
  <sheetProtection algorithmName="SHA-512" hashValue="Y08z0hjAyGClj0wb0jtQzYWPqAYJZc1p2x/8l66FqVFLzOb83llnBSt5Dv/fHP9T4W1821uVTHcPnzas7pAaZw==" saltValue="VMdl0lTqDRC0sX+zrP5vlg==" spinCount="100000" sheet="1" objects="1" scenarios="1"/>
  <mergeCells count="24">
    <mergeCell ref="F5:G5"/>
    <mergeCell ref="F7:O8"/>
    <mergeCell ref="F4:O4"/>
    <mergeCell ref="P30:Q30"/>
    <mergeCell ref="C33:E33"/>
    <mergeCell ref="F33:H33"/>
    <mergeCell ref="F11:G11"/>
    <mergeCell ref="F10:O10"/>
    <mergeCell ref="F17:O17"/>
    <mergeCell ref="F18:G18"/>
    <mergeCell ref="C24:C25"/>
    <mergeCell ref="D24:D25"/>
    <mergeCell ref="F23:O23"/>
    <mergeCell ref="F20:P22"/>
    <mergeCell ref="E24:E25"/>
    <mergeCell ref="F24:G25"/>
    <mergeCell ref="H24:H25"/>
    <mergeCell ref="I24:I25"/>
    <mergeCell ref="J24:J25"/>
    <mergeCell ref="K24:K25"/>
    <mergeCell ref="L24:L25"/>
    <mergeCell ref="M24:M25"/>
    <mergeCell ref="N24:N25"/>
    <mergeCell ref="O24:O25"/>
  </mergeCells>
  <pageMargins left="0.25" right="0.25" top="0.75" bottom="0.75" header="0.3" footer="0.3"/>
  <pageSetup paperSize="9" scale="55" orientation="portrait" horizontalDpi="300" verticalDpi="300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>Hattulan kunta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Salminen Miika</dc:creator>
  <cp:lastModifiedBy>Salminen Miika</cp:lastModifiedBy>
  <cp:lastPrinted>2019-05-27T07:07:42Z</cp:lastPrinted>
  <dcterms:created xsi:type="dcterms:W3CDTF">2019-05-23T10:13:15Z</dcterms:created>
  <dcterms:modified xsi:type="dcterms:W3CDTF">2020-03-25T12:14:47Z</dcterms:modified>
</cp:coreProperties>
</file>